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1ecf135ac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a3eae5d879c343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#,##0.00"/>
    <x:numFmt numFmtId="202" formatCode="0.0000"/>
  </x:numFmts>
  <x:fonts count="5">
    <x:font>
      <x:sz val="11"/>
      <x:name val="Carlito"/>
    </x:font>
    <x:font>
      <x:sz val="11"/>
      <x:name val="Calibri"/>
    </x:font>
    <x:font>
      <x:b/>
      <x:sz val="11"/>
      <x:name val="Calibri"/>
    </x:font>
    <x:font>
      <x:b/>
      <x:sz val="15"/>
      <x:name val="Calibri"/>
    </x:font>
    <x:font>
      <x:sz val="11"/>
      <x:color rgb="FF185ABC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EAF3FF"/>
      </x:patternFill>
    </x:fill>
    <x:fill>
      <x:patternFill patternType="solid">
        <x:fgColor rgb="FFE3ED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1" fillId="0" borderId="0" xfId="0" applyNumberFormat="1" applyFont="1" applyFill="1" applyBorder="1"/>
    <x:xf numFmtId="201" fontId="4" fillId="2" borderId="0" xfId="0" applyNumberFormat="1" applyFont="1" applyFill="1" applyBorder="1"/>
    <x:xf numFmtId="202" fontId="4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2" fillId="3" borderId="0" xfId="0" applyNumberFormat="1" applyFont="1" applyFill="1" applyBorder="1"/>
    <x:xf numFmtId="200" fontId="2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b4a5176c04b09" /><Relationship Type="http://schemas.openxmlformats.org/officeDocument/2006/relationships/theme" Target="/xl/theme/theme1.xml" Id="Rb0b1acea25624697" /><Relationship Type="http://schemas.openxmlformats.org/officeDocument/2006/relationships/sharedStrings" Target="/xl/sharedStrings.xml" Id="R7e5a652eac0e451f" /><Relationship Type="http://schemas.openxmlformats.org/officeDocument/2006/relationships/worksheet" Target="/xl/worksheets/sheet1.xml" Id="Ra3eae5d879c343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47" hidden="0" customWidth="1"/>
    <x:col min="2" max="2" width="22" hidden="0" customWidth="1"/>
    <x:col min="3" max="3" width="78" hidden="0" customWidth="1"/>
  </x:cols>
  <x:sheetData>
    <x:row r="1" ht="26" customHeight="1">
      <x:c r="A1" s="1"/>
      <x:c r="B1" s="1"/>
      <x:c r="C1" s="1"/>
    </x:row>
    <x:row r="2" ht="26" customHeight="1">
      <x:c r="A2" s="3" t="str">
        <x:v>Проверка стоимости микрокредита</x:v>
      </x:c>
      <x:c r="B2" s="1"/>
      <x:c r="C2" s="1"/>
    </x:row>
    <x:row r="3" ht="26" customHeight="1">
      <x:c r="A3" s="1" t="str">
        <x:v>Один платёж, неизменный основной долг</x:v>
      </x:c>
      <x:c r="B3" s="1"/>
      <x:c r="C3" s="1"/>
    </x:row>
    <x:row r="4" ht="26" customHeight="1">
      <x:c r="A4" s="1"/>
      <x:c r="B4" s="1"/>
      <x:c r="C4" s="1"/>
    </x:row>
    <x:row r="5" ht="26" customHeight="1">
      <x:c r="A5" s="11" t="str">
        <x:v>Расход по модели, ₸</x:v>
      </x:c>
      <x:c r="B5" s="12" t="n">
        <x:f>IF(ISNUMBER(B6),B6-B15,"Нет расчёта")</x:f>
        <x:v>1500</x:v>
      </x:c>
      <x:c r="C5" s="1" t="str">
        <x:v>Все выплаты минус деньги, которыми вы реально пользовались.</x:v>
      </x:c>
    </x:row>
    <x:row r="6" ht="26" customHeight="1">
      <x:c r="A6" s="1" t="str">
        <x:v>Все выплаты по модели, ₸</x:v>
      </x:c>
      <x:c r="B6" s="6" t="n">
        <x:f>IF(ISNUMBER(B7),B7+B20,"Нет расчёта")</x:f>
        <x:v>50500</x:v>
      </x:c>
      <x:c r="C6" s="1"/>
    </x:row>
    <x:row r="7" ht="26" customHeight="1">
      <x:c r="A7" s="1" t="str">
        <x:v>Возврат кредитору по модели, ₸</x:v>
      </x:c>
      <x:c r="B7" s="6" t="n">
        <x:f>IF(ISNUMBER(B8),B14+B8,"Нет расчёта")</x:f>
        <x:v>50500</x:v>
      </x:c>
      <x:c r="C7" s="1"/>
    </x:row>
    <x:row r="8" ht="26" customHeight="1">
      <x:c r="A8" s="1" t="str">
        <x:v>Вознаграждение по модели, ₸</x:v>
      </x:c>
      <x:c r="B8" s="6" t="n">
        <x:f>IF(B23&lt;&gt;"Расчёт доступен","Нет расчёта",ROUND(B14*B18/100*B16/IF(B17=1,1,B19),2))</x:f>
        <x:v>500</x:v>
      </x:c>
      <x:c r="C8" s="1"/>
    </x:row>
    <x:row r="9" ht="26" customHeight="1">
      <x:c r="A9" s="1" t="str">
        <x:v>Возврат по договору минус модель, ₸</x:v>
      </x:c>
      <x:c r="B9" s="6" t="n">
        <x:f>IF(AND(ISNUMBER(B7),ISNUMBER(B21),B21&gt;=0),B21-B7,"Нет данных")</x:f>
        <x:v>0</x:v>
      </x:c>
      <x:c r="C9" s="1" t="str">
        <x:v>Разница требует сверки методики; не доказывает ошибку МФО.</x:v>
      </x:c>
    </x:row>
    <x:row r="10" ht="26" customHeight="1">
      <x:c r="A10" s="1" t="str">
        <x:v>Расход по договору, ₸</x:v>
      </x:c>
      <x:c r="B10" s="6" t="n">
        <x:f>IF(AND(ISNUMBER(B5),ISNUMBER(B21),B21&gt;=0),B21+B20-B15,"Нет данных")</x:f>
        <x:v>1500</x:v>
      </x:c>
      <x:c r="C10" s="1" t="str">
        <x:v>Официальный возврат + отдельные выплаты − полученная сумма.</x:v>
      </x:c>
    </x:row>
    <x:row r="11" ht="26" customHeight="1">
      <x:c r="A11" s="1"/>
      <x:c r="B11" s="1"/>
      <x:c r="C11" s="1"/>
    </x:row>
    <x:row r="12" ht="26" customHeight="1">
      <x:c r="A12" s="1"/>
      <x:c r="B12" s="1"/>
      <x:c r="C12" s="1"/>
    </x:row>
    <x:row r="13" ht="26" customHeight="1">
      <x:c r="A13" s="1" t="str">
        <x:v>Ввод: изменяйте голубые ячейки</x:v>
      </x:c>
      <x:c r="B13" s="1"/>
      <x:c r="C13" s="1"/>
    </x:row>
    <x:row r="14" ht="36" customHeight="1">
      <x:c r="A14" s="1" t="str">
        <x:v>Основной долг по договору, ₸</x:v>
      </x:c>
      <x:c r="B14" s="7" t="n">
        <x:v>50000</x:v>
      </x:c>
      <x:c r="C14" s="13" t="str">
        <x:v>Вымышленные числа для проверки. Замените своими данными.</x:v>
      </x:c>
    </x:row>
    <x:row r="15" ht="36" customHeight="1">
      <x:c r="A15" s="1" t="str">
        <x:v>Реально получено, ₸</x:v>
      </x:c>
      <x:c r="B15" s="7" t="n">
        <x:v>49000</x:v>
      </x:c>
      <x:c r="C15" s="13" t="str">
        <x:v>Удержание уже отражено здесь: повторно в B20 его не вводите.</x:v>
      </x:c>
    </x:row>
    <x:row r="16" ht="36" customHeight="1">
      <x:c r="A16" s="1" t="str">
        <x:v>Количество дней</x:v>
      </x:c>
      <x:c r="B16" s="5" t="n">
        <x:v>10</x:v>
      </x:c>
      <x:c r="C16" s="13" t="str">
        <x:v>Количество начисляемых дней по методике договора, целое число.</x:v>
      </x:c>
    </x:row>
    <x:row r="17" ht="36" customHeight="1">
      <x:c r="A17" s="1" t="str">
        <x:v>Тип ставки: 1 — дневная, 2 — годовая</x:v>
      </x:c>
      <x:c r="B17" s="5" t="n">
        <x:v>1</x:v>
      </x:c>
      <x:c r="C17" s="13" t="str">
        <x:v>Введите 1 или 2. Не используйте ГЭСВ вместо ставки начисления.</x:v>
      </x:c>
    </x:row>
    <x:row r="18" ht="36" customHeight="1">
      <x:c r="A18" s="1" t="str">
        <x:v>Ставка числом: 0,1 означает 0,1%</x:v>
      </x:c>
      <x:c r="B18" s="8" t="n">
        <x:v>0.1</x:v>
      </x:c>
      <x:c r="C18" s="13" t="str">
        <x:v>Без знака %. Для 36,5% годовых введите 36,5 и тип 2.</x:v>
      </x:c>
    </x:row>
    <x:row r="19" ht="36" customHeight="1">
      <x:c r="A19" s="1" t="str">
        <x:v>Дней в годовой базе</x:v>
      </x:c>
      <x:c r="B19" s="5" t="n">
        <x:v>365</x:v>
      </x:c>
      <x:c r="C19" s="13" t="str">
        <x:v>365 — пример. При типе 2 проверьте базу по договору.</x:v>
      </x:c>
    </x:row>
    <x:row r="20" ht="36" customHeight="1">
      <x:c r="A20" s="1" t="str">
        <x:v>Отдельные выплаты сверх возврата, ₸</x:v>
      </x:c>
      <x:c r="B20" s="7" t="n">
        <x:v>0</x:v>
      </x:c>
      <x:c r="C20" s="13" t="str">
        <x:v>Только дополнительные выплаты, не включённые в B21 и не удержанные из B15.</x:v>
      </x:c>
    </x:row>
    <x:row r="21" ht="36" customHeight="1">
      <x:c r="A21" s="1" t="str">
        <x:v>Возврат по договору, ₸ (если известен)</x:v>
      </x:c>
      <x:c r="B21" s="7" t="n">
        <x:v>50500</x:v>
      </x:c>
      <x:c r="C21" s="13" t="str">
        <x:v>Полный возврат кредитору. Пустая ячейка — нет данных, 0 — известный ноль.</x:v>
      </x:c>
    </x:row>
    <x:row r="22" ht="26" customHeight="1">
      <x:c r="A22" s="1"/>
      <x:c r="B22" s="1"/>
      <x:c r="C22" s="1"/>
    </x:row>
    <x:row r="23" ht="26" customHeight="1">
      <x:c r="A23" s="1" t="str">
        <x:v>Проверка введённых значений</x:v>
      </x:c>
      <x:c r="B23" s="1" t="str">
        <x:f>IF(COUNT(B14:B20)&lt;&gt;7,"Проверьте ввод",IF(OR(B14&lt;=0,B15&lt;=0,B15&gt;B14,B16&lt;=0,B16&lt;&gt;INT(B16),AND(B17&lt;&gt;1,B17&lt;&gt;2),B18&lt;0,B19&lt;=0,B20&lt;0),"Проверьте ввод","Расчёт доступен"))</x:f>
        <x:v>Расчёт доступен</x:v>
      </x:c>
      <x:c r="C23" s="1" t="str">
        <x:v>Незаполненные и недопустимые исходные данные блокируют модель.</x:v>
      </x:c>
    </x:row>
    <x:row r="24" ht="26" customHeight="1">
      <x:c r="A24" s="1"/>
      <x:c r="B24" s="1"/>
      <x:c r="C24" s="1"/>
    </x:row>
    <x:row r="25" ht="36" customHeight="1">
      <x:c r="A25" s="1"/>
      <x:c r="B25" s="1"/>
      <x:c r="C25" s="13" t="str">
        <x:v>Не подходит для уменьшающегося долга, продлений и просрочки. Не считает ГЭСВ.</x:v>
      </x:c>
    </x:row>
    <x:row r="26" ht="36" customHeight="1">
      <x:c r="A26" s="1"/>
      <x:c r="B26" s="1"/>
      <x:c r="C26" s="13" t="str">
        <x:v>Вознаграждение округляется один раз до двух знаков. Метод договора может отличаться.</x:v>
      </x:c>
    </x:row>
    <x:row r="27" ht="36" customHeight="1">
      <x:c r="A27" s="1"/>
      <x:c r="B27" s="1"/>
      <x:c r="C27" s="13" t="str">
        <x:v>Нет макросов и внешних подключений. ИИН и реквизиты карты не нужны.</x:v>
      </x:c>
    </x:row>
    <x:row r="28" ht="36" customHeight="1">
      <x:c r="A28" s="1"/>
      <x:c r="B28" s="1"/>
      <x:c r="C28" s="13"/>
    </x:row>
    <x:row r="29" ht="36" customHeight="1">
      <x:c r="A29" s="1"/>
      <x:c r="B29" s="1"/>
      <x:c r="C29" s="13" t="str">
        <x:v>Excel: https://support.microsoft.com/en-us/excel/functions/round-function</x:v>
      </x:c>
    </x:row>
    <x:row r="30" ht="36" customHeight="1">
      <x:c r="A30" s="1"/>
      <x:c r="B30" s="1"/>
      <x:c r="C30" s="13" t="str">
        <x:v>Google: https://support.google.com/docs/answer/9331167?hl=ru</x:v>
      </x:c>
    </x:row>
    <x:row r="31" ht="26" customHeight="1">
      <x:c r="A31" s="1"/>
      <x:c r="B31" s="1"/>
      <x:c r="C31" s="1"/>
    </x:row>
    <x:row r="32" ht="26" customHeight="1">
      <x:c r="A32" s="1"/>
      <x:c r="B32" s="1"/>
      <x:c r="C32" s="1"/>
    </x:row>
    <x:row r="33" ht="26" customHeight="1">
      <x:c r="A33" s="1"/>
      <x:c r="B33" s="1"/>
      <x:c r="C33" s="1"/>
    </x:row>
  </x:sheetData>
  <x:pageMargins left="0.7" right="0.7" top="0.75" bottom="0.75" header="0.3" footer="0.3"/>
</x:worksheet>
</file>